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sise.envir.ee\Kasutajad$\KeM\38004030016\Documents\tookaust\.tehtud\2024-04-23-2025 kinnituskiri (eelarve ja projektiplaan)\"/>
    </mc:Choice>
  </mc:AlternateContent>
  <xr:revisionPtr revIDLastSave="0" documentId="13_ncr:1_{AE76F927-3ECA-4D03-9E37-077018BAAF5E}" xr6:coauthVersionLast="47" xr6:coauthVersionMax="47" xr10:uidLastSave="{00000000-0000-0000-0000-000000000000}"/>
  <bookViews>
    <workbookView xWindow="-28920" yWindow="-120" windowWidth="29040" windowHeight="17640" xr2:uid="{E6461320-0EB6-49EA-A42D-E34D6D13729F}"/>
  </bookViews>
  <sheets>
    <sheet name="2025" sheetId="10" r:id="rId1"/>
  </sheets>
  <definedNames>
    <definedName name="_xlnm.Print_Area" localSheetId="0">'2025'!$A$1:$Q$23</definedName>
    <definedName name="_xlnm.Print_Titles" localSheetId="0">'2025'!$2:$3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10" l="1"/>
  <c r="P12" i="10"/>
  <c r="P11" i="10"/>
  <c r="O12" i="10"/>
  <c r="O10" i="10"/>
  <c r="O9" i="10"/>
  <c r="O7" i="10"/>
  <c r="P7" i="10"/>
  <c r="P6" i="10"/>
  <c r="P5" i="10"/>
  <c r="P4" i="10"/>
  <c r="O4" i="10"/>
  <c r="L4" i="10"/>
  <c r="O13" i="10"/>
  <c r="L13" i="10"/>
  <c r="L12" i="10"/>
  <c r="L11" i="10"/>
  <c r="M18" i="10"/>
  <c r="N18" i="10"/>
  <c r="O6" i="10"/>
  <c r="O5" i="10"/>
  <c r="Q5" i="10"/>
  <c r="Q9" i="10"/>
  <c r="P9" i="10"/>
  <c r="P10" i="10"/>
  <c r="P13" i="10"/>
  <c r="O14" i="10"/>
  <c r="P14" i="10"/>
  <c r="O15" i="10"/>
  <c r="P15" i="10"/>
  <c r="O16" i="10"/>
  <c r="Q16" i="10" s="1"/>
  <c r="P16" i="10"/>
  <c r="Q15" i="10" l="1"/>
  <c r="Q6" i="10"/>
  <c r="Q12" i="10"/>
  <c r="Q14" i="10"/>
  <c r="P18" i="10"/>
  <c r="Q13" i="10"/>
  <c r="Q11" i="10"/>
  <c r="Q10" i="10"/>
  <c r="L7" i="10"/>
  <c r="Q7" i="10"/>
  <c r="L6" i="10"/>
  <c r="L5" i="10"/>
  <c r="L9" i="10"/>
  <c r="L10" i="10"/>
  <c r="L14" i="10"/>
  <c r="L15" i="10"/>
  <c r="L16" i="10"/>
  <c r="L8" i="10"/>
  <c r="Q4" i="10" l="1"/>
  <c r="O18" i="10"/>
  <c r="K18" i="10" l="1"/>
  <c r="I18" i="10"/>
  <c r="H18" i="10"/>
  <c r="G18" i="10"/>
  <c r="L18" i="10" l="1"/>
  <c r="J18" i="10"/>
  <c r="Q18" i="10" l="1"/>
</calcChain>
</file>

<file path=xl/sharedStrings.xml><?xml version="1.0" encoding="utf-8"?>
<sst xmlns="http://schemas.openxmlformats.org/spreadsheetml/2006/main" count="83" uniqueCount="56">
  <si>
    <t>Keskkonnaagentuur</t>
  </si>
  <si>
    <t>Keskkonnaamet</t>
  </si>
  <si>
    <t>-</t>
  </si>
  <si>
    <t>VA</t>
  </si>
  <si>
    <t>Asutus</t>
  </si>
  <si>
    <t>Projekti nimi</t>
  </si>
  <si>
    <t>Majandus-kulu</t>
  </si>
  <si>
    <t>Personali kogukulu</t>
  </si>
  <si>
    <t>KEA</t>
  </si>
  <si>
    <t>Vee-ettevõtjate andmepõhise aruandluse mudeli piloteerimine</t>
  </si>
  <si>
    <t>Vastutaja</t>
  </si>
  <si>
    <t>Asutuse roll</t>
  </si>
  <si>
    <t>Sulev Tõkke</t>
  </si>
  <si>
    <t>Projektijuhtimine,  analüüsi teostamiseks tehnilise kirjelduse koostamine.  Üleminekuks vajaliku õigusloome ettevalmistamise tagamine.</t>
  </si>
  <si>
    <t>Välisõhu saastamisega seotud andmevahetuse standardiseerimine ja reaalajamajanduse andmepõhise aruandluse mudeli piloteerimine.</t>
  </si>
  <si>
    <t>KAUR</t>
  </si>
  <si>
    <t>Monika Kont</t>
  </si>
  <si>
    <t>KEMIT</t>
  </si>
  <si>
    <t>Keskkonnaministeeriumi infotehnoloogiakeskus</t>
  </si>
  <si>
    <t>2024 prognoositud kulud</t>
  </si>
  <si>
    <t>Jäätmearuandluse andmevahetuse standardiseerimine ja andmepõhise aruandluse mudeli piloteerimine.</t>
  </si>
  <si>
    <t>Jekaterina Kärme</t>
  </si>
  <si>
    <t>KLIM</t>
  </si>
  <si>
    <t>2024 eelarve kokku</t>
  </si>
  <si>
    <t>Majanduskulu*</t>
  </si>
  <si>
    <t>KeA</t>
  </si>
  <si>
    <t>Projektijuhtimine</t>
  </si>
  <si>
    <t>Dagmar Undrits</t>
  </si>
  <si>
    <t>Krisela Uussaar</t>
  </si>
  <si>
    <t xml:space="preserve"> KOKKU</t>
  </si>
  <si>
    <t>Kliimaministeerium</t>
  </si>
  <si>
    <t>* Käibemaksuta</t>
  </si>
  <si>
    <t>Kliimaministeeriumi reaalajamajanduse projektide tööplaani tegevuste kirjeldus koos prognoositava 2025 eelarvega.</t>
  </si>
  <si>
    <t>Tulem 2025</t>
  </si>
  <si>
    <t>2025 prognoositud kulud</t>
  </si>
  <si>
    <t>2025 eelarve kokku</t>
  </si>
  <si>
    <t>2024 üle kantavate vahendite prognoos</t>
  </si>
  <si>
    <t>2025 lisa-vajadus kokku</t>
  </si>
  <si>
    <t>Majanduskulu</t>
  </si>
  <si>
    <t xml:space="preserve">Alar Valdmann </t>
  </si>
  <si>
    <t>Jana Mehine</t>
  </si>
  <si>
    <t xml:space="preserve">Andmepõhise veearuandluse projekt Keskkonnaametis saab 2024. aastal läbi. Projekt liigub üle Kliimaministeeriumisse ning uueks fookuseks saab purgimisteenusele reaalajamajanduse-põhise e-lahenduse loomine. </t>
  </si>
  <si>
    <t>Liisi Arm</t>
  </si>
  <si>
    <t>Purgimisteenuse e-lahenduse prototüüp.</t>
  </si>
  <si>
    <t xml:space="preserve">Hanna Vahter </t>
  </si>
  <si>
    <t xml:space="preserve">Pakendi valdkonna projekti ja KAUR RTE projektijuhtimine tagamaks asutuseüleselt reaalajamajanduse kontseptsioonile ülemineku valmisolek. </t>
  </si>
  <si>
    <t>Ettevõtjatele andmepõhise pakendiaruandluse võimekuse arendamine riiklikus pakendiregistris PAKIS.</t>
  </si>
  <si>
    <t>Metsainfo operatiivsemaks muutmine</t>
  </si>
  <si>
    <t>1. Jäätmereformi alusel uue PAKISe kontsepstiooni loomine ja andmepõhise aruandluse lahenduse piloteerimine.
2. Jätkata varem alustatud andmevahetuse standardiseerimise ja taksonoomia loomisega.
3. Analüüsida ja võimalusel piloteerida riigiasutuste vahelist (KAUR/EMTA/RAM/STAT jne) masin-masin andmevahetuse liidest.</t>
  </si>
  <si>
    <t>Valminud on operatiivne üle-eestiline kohtkäitluses tekkiva reovee äraveo ja purgimise e- lahenduse piloot, mille eesmärk on reovee kohtkäitlusüsteemist reovee äraevo info vahetamine kohtkäitusüsteemi omaniku/haldaja, purgija ehk reovee äraveoteenuse osutaja, vee-ettevõtte, KOVi ja riigi vahel.</t>
  </si>
  <si>
    <t>Jäätmevaldkonna projekti juhtimine ja rakendamiseks (LIVE 2026) õigusloome tagamine.</t>
  </si>
  <si>
    <t>2025 lisavajadus</t>
  </si>
  <si>
    <t>1. Andmevahetuse standardiseerimine ja valminud on kütuste aruandluse taksonoomia.
2. Ettevõtja töölaua prototüübi loomine käitiste registri põhjal koostöös vee, pakendi ja jäätmete projektidega.
3. Rakendusuuringu koostamine pidevseire andmete andmepõhisele aruandlusele viimiseks.</t>
  </si>
  <si>
    <t xml:space="preserve">1.Valminud on operatiivne üle-eestiline kaugseirelahenduse pilootprojektil põhineva teenuse prototüüp, mille tulemusena automatiseerida ja muuta operatiivsemaks aruandlust ja andmeedastust ning järelevalvet eelkõige metsade osas (uued ökosüsteemide, metsanduse kontod Eurostatile), masinõppe ja kaugseire valdkondlik arendamine andmepõhise otsustamise toetamiseks.
2. Keskkonnaaruandluses (v.a jäätmed, õhk, vesi) andmepõhisele aruandlusele ülemineku algatamiseks on kontseptsiooni loodud, ärianalüüs keskkonnaandmete osas andmepõhisele aruandlusele ja otsustamisele üleminekuks läbi viidud, välja töötatud lahenduse prototüüp vastavalt 2025. aasta olukorrale keskkonnaandmete osas. </t>
  </si>
  <si>
    <t>NB! Projektide eelarve ja suuremad sisulised muudatused räägitakse nii MKM-i kui allasutuste vahel läbi jooksvalt ja fikseeritakse kvartaliaruandes. Eelarve on projektide vahel KLIM otsusel muudetav lähtuvalt prioriteetsusest ja vajadustest.</t>
  </si>
  <si>
    <t>1. Pilootprojekt reaalsete ettevõtete ja andmetega.
2. Valmivad eksperimentaalarendus ja töölauad.
3. Rakendamise (LIVE 2026) tegevuskava on töös.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</si>
</sst>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b/>
      <sz val="10.5"/>
      <color theme="1"/>
      <name val="Calibri"/>
      <family val="2"/>
      <charset val="186"/>
      <scheme val="minor"/>
    </font>
    <font>
      <sz val="10.5"/>
      <color theme="1"/>
      <name val="Calibri"/>
      <family val="2"/>
      <charset val="186"/>
      <scheme val="minor"/>
    </font>
    <font>
      <b/>
      <sz val="14"/>
      <color theme="1"/>
      <name val="Calibri"/>
      <family val="2"/>
      <charset val="186"/>
      <scheme val="minor"/>
    </font>
    <font>
      <sz val="8"/>
      <name val="Calibri"/>
      <family val="2"/>
      <charset val="186"/>
      <scheme val="minor"/>
    </font>
    <font>
      <sz val="11"/>
      <color theme="1"/>
      <name val="Calibri"/>
      <family val="2"/>
      <scheme val="minor"/>
    </font>
    <font>
      <sz val="10"/>
      <color rgb="FF000000"/>
      <name val="Arial"/>
      <family val="2"/>
      <charset val="186"/>
    </font>
    <font>
      <sz val="11"/>
      <color theme="1"/>
      <name val="Calibri"/>
      <family val="2"/>
      <charset val="186"/>
      <scheme val="minor"/>
    </font>
    <font>
      <sz val="11"/>
      <color rgb="FF006100"/>
      <name val="Calibri"/>
      <family val="2"/>
      <charset val="186"/>
      <scheme val="minor"/>
    </font>
    <font>
      <b/>
      <sz val="10.5"/>
      <name val="Calibri"/>
      <family val="2"/>
      <charset val="186"/>
      <scheme val="minor"/>
    </font>
    <font>
      <sz val="10.5"/>
      <color rgb="FF000000"/>
      <name val="Calibri"/>
      <family val="2"/>
      <charset val="186"/>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5"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5" fillId="0" borderId="0"/>
    <xf numFmtId="0" fontId="6" fillId="0" borderId="0"/>
    <xf numFmtId="0" fontId="5" fillId="0" borderId="0"/>
    <xf numFmtId="0" fontId="8" fillId="4" borderId="0" applyNumberFormat="0" applyBorder="0" applyAlignment="0" applyProtection="0"/>
    <xf numFmtId="0" fontId="7" fillId="5" borderId="0" applyNumberFormat="0" applyBorder="0" applyAlignment="0" applyProtection="0"/>
  </cellStyleXfs>
  <cellXfs count="51">
    <xf numFmtId="0" fontId="0" fillId="0" borderId="0" xfId="0"/>
    <xf numFmtId="3" fontId="0" fillId="0" borderId="0" xfId="0" applyNumberFormat="1"/>
    <xf numFmtId="0" fontId="1" fillId="0" borderId="1" xfId="0" applyFont="1" applyBorder="1" applyAlignment="1">
      <alignment vertical="center" wrapText="1"/>
    </xf>
    <xf numFmtId="3" fontId="2" fillId="0" borderId="1" xfId="0" applyNumberFormat="1" applyFont="1" applyBorder="1"/>
    <xf numFmtId="0" fontId="2" fillId="0" borderId="0" xfId="0" applyFont="1"/>
    <xf numFmtId="3" fontId="1" fillId="0" borderId="0" xfId="0" applyNumberFormat="1" applyFont="1"/>
    <xf numFmtId="0" fontId="3" fillId="0" borderId="0" xfId="0" applyFont="1" applyAlignment="1">
      <alignment vertical="center"/>
    </xf>
    <xf numFmtId="0" fontId="2" fillId="0" borderId="0" xfId="0" applyFont="1" applyAlignment="1">
      <alignment horizontal="left" wrapText="1"/>
    </xf>
    <xf numFmtId="3" fontId="2" fillId="0" borderId="0" xfId="0" applyNumberFormat="1" applyFont="1"/>
    <xf numFmtId="0" fontId="2" fillId="0" borderId="1" xfId="0" applyFont="1" applyBorder="1" applyAlignment="1">
      <alignment vertical="top" wrapText="1"/>
    </xf>
    <xf numFmtId="0" fontId="2" fillId="0" borderId="1" xfId="0" applyFont="1" applyBorder="1" applyAlignment="1">
      <alignment vertical="top"/>
    </xf>
    <xf numFmtId="3" fontId="2" fillId="0" borderId="1" xfId="0" applyNumberFormat="1" applyFont="1" applyBorder="1" applyAlignment="1">
      <alignment vertical="top" wrapText="1"/>
    </xf>
    <xf numFmtId="0" fontId="2" fillId="0" borderId="4" xfId="0" applyFont="1" applyBorder="1" applyAlignment="1">
      <alignment vertical="top"/>
    </xf>
    <xf numFmtId="3" fontId="2" fillId="0" borderId="4" xfId="0" applyNumberFormat="1" applyFont="1" applyBorder="1" applyAlignment="1">
      <alignment vertical="top" wrapText="1"/>
    </xf>
    <xf numFmtId="3" fontId="2" fillId="0" borderId="4" xfId="0" applyNumberFormat="1" applyFont="1" applyBorder="1"/>
    <xf numFmtId="0" fontId="2" fillId="0" borderId="5" xfId="0" applyFont="1" applyBorder="1" applyAlignment="1">
      <alignment vertical="top"/>
    </xf>
    <xf numFmtId="3" fontId="2" fillId="3" borderId="1" xfId="0" applyNumberFormat="1" applyFont="1" applyFill="1" applyBorder="1"/>
    <xf numFmtId="0" fontId="2" fillId="3" borderId="1" xfId="0" applyFont="1" applyFill="1" applyBorder="1"/>
    <xf numFmtId="3" fontId="2" fillId="3" borderId="4" xfId="0" applyNumberFormat="1" applyFont="1" applyFill="1" applyBorder="1"/>
    <xf numFmtId="3" fontId="2" fillId="2" borderId="1" xfId="0" applyNumberFormat="1" applyFont="1" applyFill="1" applyBorder="1"/>
    <xf numFmtId="3" fontId="2" fillId="2" borderId="4" xfId="0" applyNumberFormat="1" applyFont="1" applyFill="1" applyBorder="1"/>
    <xf numFmtId="0" fontId="2" fillId="0" borderId="7" xfId="0" applyFont="1" applyBorder="1" applyAlignment="1">
      <alignment vertical="top"/>
    </xf>
    <xf numFmtId="3" fontId="2" fillId="0" borderId="4" xfId="0" applyNumberFormat="1" applyFont="1" applyBorder="1" applyAlignment="1">
      <alignment vertical="top"/>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6" xfId="0" applyFont="1" applyBorder="1" applyAlignment="1">
      <alignment vertical="top" wrapText="1"/>
    </xf>
    <xf numFmtId="3" fontId="2" fillId="0" borderId="7" xfId="0" applyNumberFormat="1" applyFont="1" applyBorder="1" applyAlignment="1">
      <alignment vertical="top" wrapText="1"/>
    </xf>
    <xf numFmtId="0" fontId="2" fillId="0" borderId="2" xfId="0" applyFont="1" applyBorder="1" applyAlignment="1">
      <alignment vertical="top"/>
    </xf>
    <xf numFmtId="0" fontId="2" fillId="0" borderId="1" xfId="0" applyFont="1" applyBorder="1" applyAlignment="1">
      <alignment horizontal="left" vertical="top" wrapText="1"/>
    </xf>
    <xf numFmtId="3" fontId="2" fillId="2" borderId="1" xfId="0" applyNumberFormat="1" applyFont="1" applyFill="1" applyBorder="1" applyAlignment="1">
      <alignment vertical="top" wrapText="1"/>
    </xf>
    <xf numFmtId="0" fontId="2" fillId="2" borderId="4" xfId="0" applyFont="1" applyFill="1" applyBorder="1" applyAlignment="1">
      <alignment vertical="top" wrapText="1"/>
    </xf>
    <xf numFmtId="0" fontId="2" fillId="2" borderId="1" xfId="0" applyFont="1" applyFill="1" applyBorder="1" applyAlignment="1">
      <alignment vertical="top" wrapText="1"/>
    </xf>
    <xf numFmtId="0" fontId="2" fillId="2" borderId="7" xfId="0" applyFont="1" applyFill="1" applyBorder="1" applyAlignment="1">
      <alignment vertical="top" wrapText="1"/>
    </xf>
    <xf numFmtId="3" fontId="2" fillId="2" borderId="4" xfId="0" applyNumberFormat="1" applyFont="1" applyFill="1" applyBorder="1" applyAlignment="1">
      <alignment vertical="top" wrapText="1"/>
    </xf>
    <xf numFmtId="3" fontId="1" fillId="2" borderId="4" xfId="0" applyNumberFormat="1" applyFont="1" applyFill="1" applyBorder="1"/>
    <xf numFmtId="3" fontId="1" fillId="2" borderId="1" xfId="0" applyNumberFormat="1" applyFont="1" applyFill="1" applyBorder="1"/>
    <xf numFmtId="3" fontId="9" fillId="2" borderId="1" xfId="4" applyNumberFormat="1" applyFont="1" applyFill="1" applyBorder="1"/>
    <xf numFmtId="0" fontId="2" fillId="5" borderId="1" xfId="5" applyFont="1" applyBorder="1" applyAlignment="1">
      <alignment vertical="top"/>
    </xf>
    <xf numFmtId="3" fontId="2" fillId="5" borderId="4" xfId="5" applyNumberFormat="1" applyFont="1" applyBorder="1" applyAlignment="1">
      <alignment vertical="top" wrapText="1"/>
    </xf>
    <xf numFmtId="0" fontId="2" fillId="5" borderId="4" xfId="5" applyFont="1" applyBorder="1" applyAlignment="1">
      <alignment vertical="top" wrapText="1"/>
    </xf>
    <xf numFmtId="0" fontId="2" fillId="5" borderId="1" xfId="5" applyFont="1" applyBorder="1" applyAlignment="1">
      <alignment vertical="top" wrapText="1"/>
    </xf>
    <xf numFmtId="3" fontId="2" fillId="5" borderId="1" xfId="5" applyNumberFormat="1" applyFont="1" applyBorder="1" applyAlignment="1">
      <alignment vertical="top" wrapText="1"/>
    </xf>
    <xf numFmtId="3" fontId="2" fillId="5" borderId="1" xfId="5" applyNumberFormat="1" applyFont="1" applyBorder="1"/>
    <xf numFmtId="0" fontId="10" fillId="0" borderId="0" xfId="0" applyFont="1" applyAlignment="1">
      <alignment wrapText="1"/>
    </xf>
    <xf numFmtId="0" fontId="1" fillId="0" borderId="0" xfId="0" applyFont="1" applyAlignment="1">
      <alignment horizontal="right"/>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9" fillId="2" borderId="1" xfId="4" applyFont="1" applyFill="1" applyBorder="1" applyAlignment="1">
      <alignment horizontal="center" vertical="center" wrapText="1"/>
    </xf>
  </cellXfs>
  <cellStyles count="6">
    <cellStyle name="20% – rõhk2" xfId="5" builtinId="34"/>
    <cellStyle name="Hea" xfId="4" builtinId="26"/>
    <cellStyle name="Normaallaad" xfId="0" builtinId="0"/>
    <cellStyle name="Normaallaad 2" xfId="1" xr:uid="{C5C985D7-701B-4576-9CD6-FB470B1943EF}"/>
    <cellStyle name="Normaallaad 6" xfId="2" xr:uid="{2472CE69-320A-4426-96C6-0CAB783C5F77}"/>
    <cellStyle name="Normal 2" xfId="3" xr:uid="{D44F2842-D147-4365-9498-E8DEB7B505E5}"/>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136D0-5826-4DF6-90B3-D321ED9237D5}">
  <dimension ref="A1:W23"/>
  <sheetViews>
    <sheetView tabSelected="1" view="pageBreakPreview" zoomScaleNormal="85" zoomScaleSheetLayoutView="100" workbookViewId="0">
      <selection activeCell="M11" sqref="M11"/>
    </sheetView>
  </sheetViews>
  <sheetFormatPr defaultRowHeight="15" x14ac:dyDescent="0.25"/>
  <cols>
    <col min="1" max="1" width="5.7109375" customWidth="1"/>
    <col min="2" max="2" width="7.28515625" customWidth="1"/>
    <col min="3" max="3" width="15.28515625" customWidth="1"/>
    <col min="4" max="4" width="31.42578125" customWidth="1"/>
    <col min="5" max="5" width="27" customWidth="1"/>
    <col min="6" max="6" width="93.28515625" customWidth="1"/>
    <col min="7" max="7" width="9.7109375" hidden="1" customWidth="1"/>
    <col min="8" max="8" width="9.140625" hidden="1" customWidth="1"/>
    <col min="9" max="9" width="9.5703125" hidden="1" customWidth="1"/>
    <col min="10" max="10" width="9.140625" customWidth="1"/>
    <col min="11" max="11" width="9.7109375" customWidth="1"/>
    <col min="12" max="12" width="8.5703125" customWidth="1"/>
    <col min="13" max="13" width="9.7109375" customWidth="1"/>
    <col min="14" max="14" width="9.42578125" customWidth="1"/>
    <col min="15" max="15" width="9" customWidth="1"/>
    <col min="16" max="16" width="9.42578125" customWidth="1"/>
    <col min="17" max="17" width="10.7109375" customWidth="1"/>
  </cols>
  <sheetData>
    <row r="1" spans="1:23" ht="18.75" x14ac:dyDescent="0.25">
      <c r="A1" s="6" t="s">
        <v>32</v>
      </c>
    </row>
    <row r="2" spans="1:23" x14ac:dyDescent="0.25">
      <c r="A2" s="45" t="s">
        <v>3</v>
      </c>
      <c r="B2" s="45" t="s">
        <v>4</v>
      </c>
      <c r="C2" s="47" t="s">
        <v>10</v>
      </c>
      <c r="D2" s="47" t="s">
        <v>11</v>
      </c>
      <c r="E2" s="45" t="s">
        <v>5</v>
      </c>
      <c r="F2" s="47" t="s">
        <v>33</v>
      </c>
      <c r="G2" s="45" t="s">
        <v>19</v>
      </c>
      <c r="H2" s="45"/>
      <c r="I2" s="45" t="s">
        <v>23</v>
      </c>
      <c r="J2" s="45" t="s">
        <v>34</v>
      </c>
      <c r="K2" s="45"/>
      <c r="L2" s="50" t="s">
        <v>35</v>
      </c>
      <c r="M2" s="48" t="s">
        <v>36</v>
      </c>
      <c r="N2" s="49"/>
      <c r="O2" s="48" t="s">
        <v>51</v>
      </c>
      <c r="P2" s="49"/>
      <c r="Q2" s="45" t="s">
        <v>37</v>
      </c>
    </row>
    <row r="3" spans="1:23" ht="28.5" x14ac:dyDescent="0.25">
      <c r="A3" s="46"/>
      <c r="B3" s="45"/>
      <c r="C3" s="47"/>
      <c r="D3" s="47"/>
      <c r="E3" s="45"/>
      <c r="F3" s="47"/>
      <c r="G3" s="2" t="s">
        <v>6</v>
      </c>
      <c r="H3" s="2" t="s">
        <v>7</v>
      </c>
      <c r="I3" s="45"/>
      <c r="J3" s="2" t="s">
        <v>24</v>
      </c>
      <c r="K3" s="2" t="s">
        <v>7</v>
      </c>
      <c r="L3" s="50"/>
      <c r="M3" s="2" t="s">
        <v>38</v>
      </c>
      <c r="N3" s="2" t="s">
        <v>7</v>
      </c>
      <c r="O3" s="2" t="s">
        <v>38</v>
      </c>
      <c r="P3" s="2" t="s">
        <v>7</v>
      </c>
      <c r="Q3" s="45"/>
      <c r="W3" s="1"/>
    </row>
    <row r="4" spans="1:23" ht="71.25" x14ac:dyDescent="0.25">
      <c r="A4" s="12" t="s">
        <v>22</v>
      </c>
      <c r="B4" s="10" t="s">
        <v>22</v>
      </c>
      <c r="C4" s="25" t="s">
        <v>39</v>
      </c>
      <c r="D4" s="13" t="s">
        <v>50</v>
      </c>
      <c r="E4" s="13" t="s">
        <v>20</v>
      </c>
      <c r="F4" s="13" t="s">
        <v>55</v>
      </c>
      <c r="G4" s="3">
        <v>300000</v>
      </c>
      <c r="H4" s="3">
        <v>49000</v>
      </c>
      <c r="I4" s="3">
        <v>349000</v>
      </c>
      <c r="J4" s="16">
        <v>331000</v>
      </c>
      <c r="K4" s="16">
        <v>70000</v>
      </c>
      <c r="L4" s="36">
        <f>SUM(J4:K4)</f>
        <v>401000</v>
      </c>
      <c r="M4" s="18">
        <v>104400</v>
      </c>
      <c r="N4" s="18">
        <v>0</v>
      </c>
      <c r="O4" s="20">
        <f>J4-M4</f>
        <v>226600</v>
      </c>
      <c r="P4" s="20">
        <f>K4-N4</f>
        <v>70000</v>
      </c>
      <c r="Q4" s="34">
        <f>SUM(O4:P4)</f>
        <v>296600</v>
      </c>
    </row>
    <row r="5" spans="1:23" x14ac:dyDescent="0.25">
      <c r="A5" s="21"/>
      <c r="B5" s="10" t="s">
        <v>15</v>
      </c>
      <c r="C5" s="10" t="s">
        <v>40</v>
      </c>
      <c r="D5" s="11"/>
      <c r="E5" s="23"/>
      <c r="F5" s="9"/>
      <c r="G5" s="3">
        <v>10050</v>
      </c>
      <c r="H5" s="3">
        <v>67000</v>
      </c>
      <c r="I5" s="3">
        <v>77050</v>
      </c>
      <c r="J5" s="16">
        <v>3900</v>
      </c>
      <c r="K5" s="16">
        <v>75000</v>
      </c>
      <c r="L5" s="36">
        <f>SUM(J5:K5)</f>
        <v>78900</v>
      </c>
      <c r="M5" s="16">
        <v>0</v>
      </c>
      <c r="N5" s="16">
        <v>0</v>
      </c>
      <c r="O5" s="20">
        <f t="shared" ref="O5:O16" si="0">J5-M5</f>
        <v>3900</v>
      </c>
      <c r="P5" s="20">
        <f>K5-N5</f>
        <v>75000</v>
      </c>
      <c r="Q5" s="34">
        <f t="shared" ref="Q5:Q16" si="1">SUM(O5:P5)</f>
        <v>78900</v>
      </c>
    </row>
    <row r="6" spans="1:23" x14ac:dyDescent="0.25">
      <c r="A6" s="15"/>
      <c r="B6" s="10" t="s">
        <v>25</v>
      </c>
      <c r="C6" s="10" t="s">
        <v>21</v>
      </c>
      <c r="D6" s="11"/>
      <c r="E6" s="9"/>
      <c r="F6" s="9"/>
      <c r="G6" s="3"/>
      <c r="H6" s="3">
        <v>22000</v>
      </c>
      <c r="I6" s="3">
        <v>22000</v>
      </c>
      <c r="J6" s="16">
        <v>3500</v>
      </c>
      <c r="K6" s="16">
        <v>35000</v>
      </c>
      <c r="L6" s="36">
        <f>SUM(J6:K6)</f>
        <v>38500</v>
      </c>
      <c r="M6" s="16">
        <v>0</v>
      </c>
      <c r="N6" s="16">
        <v>0</v>
      </c>
      <c r="O6" s="20">
        <f>J6-M6</f>
        <v>3500</v>
      </c>
      <c r="P6" s="20">
        <f>K6-N6</f>
        <v>35000</v>
      </c>
      <c r="Q6" s="34">
        <f>SUM(O6:P6)</f>
        <v>38500</v>
      </c>
    </row>
    <row r="7" spans="1:23" ht="71.25" x14ac:dyDescent="0.25">
      <c r="A7" s="12" t="s">
        <v>22</v>
      </c>
      <c r="B7" s="10" t="s">
        <v>15</v>
      </c>
      <c r="C7" s="9" t="s">
        <v>16</v>
      </c>
      <c r="D7" s="13" t="s">
        <v>45</v>
      </c>
      <c r="E7" s="13" t="s">
        <v>46</v>
      </c>
      <c r="F7" s="13" t="s">
        <v>48</v>
      </c>
      <c r="G7" s="3">
        <v>105250</v>
      </c>
      <c r="H7" s="3">
        <v>40250</v>
      </c>
      <c r="I7" s="3">
        <v>145500</v>
      </c>
      <c r="J7" s="17">
        <v>155000</v>
      </c>
      <c r="K7" s="17">
        <v>42000</v>
      </c>
      <c r="L7" s="36">
        <f>SUM(J7:K7)</f>
        <v>197000</v>
      </c>
      <c r="M7" s="16">
        <v>50000</v>
      </c>
      <c r="N7" s="16">
        <v>0</v>
      </c>
      <c r="O7" s="20">
        <f>J7-M7</f>
        <v>105000</v>
      </c>
      <c r="P7" s="20">
        <f>K7-N7</f>
        <v>42000</v>
      </c>
      <c r="Q7" s="34">
        <f>SUM(O7:P7)</f>
        <v>147000</v>
      </c>
    </row>
    <row r="8" spans="1:23" ht="42.75" hidden="1" x14ac:dyDescent="0.25">
      <c r="A8" s="12" t="s">
        <v>22</v>
      </c>
      <c r="B8" s="37" t="s">
        <v>8</v>
      </c>
      <c r="C8" s="38" t="s">
        <v>12</v>
      </c>
      <c r="D8" s="39" t="s">
        <v>26</v>
      </c>
      <c r="E8" s="40" t="s">
        <v>9</v>
      </c>
      <c r="F8" s="41" t="s">
        <v>41</v>
      </c>
      <c r="G8" s="42">
        <v>75000</v>
      </c>
      <c r="H8" s="42">
        <v>46000</v>
      </c>
      <c r="I8" s="42">
        <v>121000</v>
      </c>
      <c r="J8" s="42">
        <v>0</v>
      </c>
      <c r="K8" s="42">
        <v>0</v>
      </c>
      <c r="L8" s="36">
        <f t="shared" ref="L8:L16" si="2">SUM(J8:K8)</f>
        <v>0</v>
      </c>
      <c r="M8" s="42">
        <v>0</v>
      </c>
      <c r="N8" s="42">
        <v>0</v>
      </c>
      <c r="O8" s="20" t="s">
        <v>2</v>
      </c>
      <c r="P8" s="20" t="s">
        <v>2</v>
      </c>
      <c r="Q8" s="34" t="s">
        <v>2</v>
      </c>
    </row>
    <row r="9" spans="1:23" ht="42.75" x14ac:dyDescent="0.25">
      <c r="A9" s="21"/>
      <c r="B9" s="27" t="s">
        <v>22</v>
      </c>
      <c r="C9" s="10" t="s">
        <v>42</v>
      </c>
      <c r="D9" s="30" t="s">
        <v>26</v>
      </c>
      <c r="E9" s="31" t="s">
        <v>43</v>
      </c>
      <c r="F9" s="29" t="s">
        <v>49</v>
      </c>
      <c r="G9" s="3"/>
      <c r="H9" s="3"/>
      <c r="I9" s="3"/>
      <c r="J9" s="17">
        <v>150000</v>
      </c>
      <c r="K9" s="17">
        <v>60000</v>
      </c>
      <c r="L9" s="36">
        <f t="shared" si="2"/>
        <v>210000</v>
      </c>
      <c r="M9" s="16">
        <v>0</v>
      </c>
      <c r="N9" s="16">
        <v>0</v>
      </c>
      <c r="O9" s="20">
        <f>J9-M9</f>
        <v>150000</v>
      </c>
      <c r="P9" s="20">
        <f t="shared" ref="P9:P16" si="3">K9-N9</f>
        <v>60000</v>
      </c>
      <c r="Q9" s="34">
        <f>SUM(O9:P9)</f>
        <v>210000</v>
      </c>
    </row>
    <row r="10" spans="1:23" x14ac:dyDescent="0.25">
      <c r="A10" s="21"/>
      <c r="B10" s="27" t="s">
        <v>15</v>
      </c>
      <c r="C10" s="10" t="s">
        <v>16</v>
      </c>
      <c r="D10" s="23"/>
      <c r="E10" s="25"/>
      <c r="F10" s="43"/>
      <c r="G10" s="14">
        <v>3300</v>
      </c>
      <c r="H10" s="14">
        <v>22000</v>
      </c>
      <c r="I10" s="14">
        <v>25300</v>
      </c>
      <c r="J10" s="18">
        <v>3900</v>
      </c>
      <c r="K10" s="18">
        <v>22000</v>
      </c>
      <c r="L10" s="36">
        <f t="shared" si="2"/>
        <v>25900</v>
      </c>
      <c r="M10" s="18">
        <v>0</v>
      </c>
      <c r="N10" s="18">
        <v>0</v>
      </c>
      <c r="O10" s="20">
        <f>J10-M10</f>
        <v>3900</v>
      </c>
      <c r="P10" s="20">
        <f t="shared" si="3"/>
        <v>22000</v>
      </c>
      <c r="Q10" s="34">
        <f t="shared" si="1"/>
        <v>25900</v>
      </c>
    </row>
    <row r="11" spans="1:23" ht="85.5" x14ac:dyDescent="0.25">
      <c r="A11" s="12" t="s">
        <v>22</v>
      </c>
      <c r="B11" s="10" t="s">
        <v>22</v>
      </c>
      <c r="C11" s="26" t="s">
        <v>44</v>
      </c>
      <c r="D11" s="32" t="s">
        <v>13</v>
      </c>
      <c r="E11" s="30" t="s">
        <v>14</v>
      </c>
      <c r="F11" s="33" t="s">
        <v>52</v>
      </c>
      <c r="G11" s="14">
        <v>115200</v>
      </c>
      <c r="H11" s="14">
        <v>37600</v>
      </c>
      <c r="I11" s="14">
        <v>152800</v>
      </c>
      <c r="J11" s="16">
        <v>75000</v>
      </c>
      <c r="K11" s="16"/>
      <c r="L11" s="36">
        <f>SUM(J11:K11)</f>
        <v>75000</v>
      </c>
      <c r="M11" s="18">
        <v>0</v>
      </c>
      <c r="N11" s="18">
        <v>0</v>
      </c>
      <c r="O11" s="20">
        <f>J11-M11</f>
        <v>75000</v>
      </c>
      <c r="P11" s="20">
        <f>K11-N11</f>
        <v>0</v>
      </c>
      <c r="Q11" s="34">
        <f>SUM(O11:P11)</f>
        <v>75000</v>
      </c>
    </row>
    <row r="12" spans="1:23" x14ac:dyDescent="0.25">
      <c r="A12" s="21"/>
      <c r="B12" s="10" t="s">
        <v>15</v>
      </c>
      <c r="C12" s="13" t="s">
        <v>16</v>
      </c>
      <c r="D12" s="30"/>
      <c r="E12" s="30"/>
      <c r="F12" s="33"/>
      <c r="G12" s="14">
        <v>3300</v>
      </c>
      <c r="H12" s="14">
        <v>22000</v>
      </c>
      <c r="I12" s="14">
        <v>25300</v>
      </c>
      <c r="J12" s="18">
        <v>3900</v>
      </c>
      <c r="K12" s="18">
        <v>22000</v>
      </c>
      <c r="L12" s="36">
        <f>SUM(J12:K12)</f>
        <v>25900</v>
      </c>
      <c r="M12" s="18">
        <v>0</v>
      </c>
      <c r="N12" s="18">
        <v>0</v>
      </c>
      <c r="O12" s="20">
        <f>J12-M12</f>
        <v>3900</v>
      </c>
      <c r="P12" s="20">
        <f>K12-N12</f>
        <v>22000</v>
      </c>
      <c r="Q12" s="34">
        <f>SUM(O12:P12)</f>
        <v>25900</v>
      </c>
    </row>
    <row r="13" spans="1:23" x14ac:dyDescent="0.25">
      <c r="A13" s="15"/>
      <c r="B13" s="10" t="s">
        <v>25</v>
      </c>
      <c r="C13" s="22" t="s">
        <v>27</v>
      </c>
      <c r="D13" s="30"/>
      <c r="E13" s="30"/>
      <c r="F13" s="33"/>
      <c r="G13" s="14"/>
      <c r="H13" s="14">
        <v>11000</v>
      </c>
      <c r="I13" s="14">
        <v>11000</v>
      </c>
      <c r="J13" s="18"/>
      <c r="K13" s="18">
        <v>11000</v>
      </c>
      <c r="L13" s="36">
        <f>SUM(J13:K13)</f>
        <v>11000</v>
      </c>
      <c r="M13" s="18">
        <v>0</v>
      </c>
      <c r="N13" s="18">
        <v>0</v>
      </c>
      <c r="O13" s="20">
        <f>J13-M13</f>
        <v>0</v>
      </c>
      <c r="P13" s="20">
        <f t="shared" si="3"/>
        <v>11000</v>
      </c>
      <c r="Q13" s="34">
        <f>SUM(O13:P13)</f>
        <v>11000</v>
      </c>
    </row>
    <row r="14" spans="1:23" ht="114" x14ac:dyDescent="0.25">
      <c r="A14" s="12" t="s">
        <v>22</v>
      </c>
      <c r="B14" s="10" t="s">
        <v>15</v>
      </c>
      <c r="C14" s="13" t="s">
        <v>28</v>
      </c>
      <c r="D14" s="30" t="s">
        <v>26</v>
      </c>
      <c r="E14" s="30" t="s">
        <v>47</v>
      </c>
      <c r="F14" s="33" t="s">
        <v>53</v>
      </c>
      <c r="G14" s="14">
        <v>36000</v>
      </c>
      <c r="H14" s="14">
        <v>72000</v>
      </c>
      <c r="I14" s="14">
        <v>108000</v>
      </c>
      <c r="J14" s="18">
        <v>400000</v>
      </c>
      <c r="K14" s="18">
        <v>264000</v>
      </c>
      <c r="L14" s="36">
        <f t="shared" si="2"/>
        <v>664000</v>
      </c>
      <c r="M14" s="18">
        <v>0</v>
      </c>
      <c r="N14" s="18">
        <v>0</v>
      </c>
      <c r="O14" s="20">
        <f t="shared" si="0"/>
        <v>400000</v>
      </c>
      <c r="P14" s="20">
        <f t="shared" si="3"/>
        <v>264000</v>
      </c>
      <c r="Q14" s="34">
        <f t="shared" si="1"/>
        <v>664000</v>
      </c>
    </row>
    <row r="15" spans="1:23" x14ac:dyDescent="0.25">
      <c r="A15" s="21"/>
      <c r="B15" s="10" t="s">
        <v>22</v>
      </c>
      <c r="C15" s="13"/>
      <c r="D15" s="24"/>
      <c r="E15" s="24"/>
      <c r="F15" s="13"/>
      <c r="G15" s="14"/>
      <c r="H15" s="14">
        <v>36000</v>
      </c>
      <c r="I15" s="14">
        <v>36000</v>
      </c>
      <c r="J15" s="18"/>
      <c r="K15" s="18">
        <v>48000</v>
      </c>
      <c r="L15" s="36">
        <f t="shared" si="2"/>
        <v>48000</v>
      </c>
      <c r="M15" s="18">
        <v>0</v>
      </c>
      <c r="N15" s="18">
        <v>0</v>
      </c>
      <c r="O15" s="20">
        <f t="shared" si="0"/>
        <v>0</v>
      </c>
      <c r="P15" s="20">
        <f t="shared" si="3"/>
        <v>48000</v>
      </c>
      <c r="Q15" s="34">
        <f t="shared" si="1"/>
        <v>48000</v>
      </c>
    </row>
    <row r="16" spans="1:23" x14ac:dyDescent="0.25">
      <c r="A16" s="15"/>
      <c r="B16" s="10" t="s">
        <v>25</v>
      </c>
      <c r="C16" s="11"/>
      <c r="D16" s="28"/>
      <c r="E16" s="9"/>
      <c r="F16" s="11"/>
      <c r="G16" s="3"/>
      <c r="H16" s="3">
        <v>36000</v>
      </c>
      <c r="I16" s="3">
        <v>36000</v>
      </c>
      <c r="J16" s="16"/>
      <c r="K16" s="16">
        <v>48000</v>
      </c>
      <c r="L16" s="36">
        <f t="shared" si="2"/>
        <v>48000</v>
      </c>
      <c r="M16" s="16">
        <v>0</v>
      </c>
      <c r="N16" s="16">
        <v>0</v>
      </c>
      <c r="O16" s="19">
        <f t="shared" si="0"/>
        <v>0</v>
      </c>
      <c r="P16" s="19">
        <f t="shared" si="3"/>
        <v>48000</v>
      </c>
      <c r="Q16" s="35">
        <f t="shared" si="1"/>
        <v>48000</v>
      </c>
    </row>
    <row r="17" spans="1:17" x14ac:dyDescent="0.25">
      <c r="A17" s="4"/>
      <c r="B17" s="4"/>
      <c r="C17" s="4"/>
      <c r="D17" s="4"/>
      <c r="E17" s="4"/>
      <c r="F17" s="4"/>
      <c r="G17" s="4"/>
      <c r="H17" s="4"/>
      <c r="I17" s="4"/>
      <c r="J17" s="4"/>
      <c r="K17" s="4"/>
      <c r="L17" s="4"/>
      <c r="M17" s="4"/>
      <c r="N17" s="4"/>
      <c r="O17" s="4"/>
      <c r="P17" s="4"/>
      <c r="Q17" s="4"/>
    </row>
    <row r="18" spans="1:17" x14ac:dyDescent="0.25">
      <c r="A18" s="4"/>
      <c r="B18" s="4"/>
      <c r="C18" s="4"/>
      <c r="D18" s="7"/>
      <c r="E18" s="7"/>
      <c r="F18" s="44" t="s">
        <v>29</v>
      </c>
      <c r="G18" s="5">
        <f t="shared" ref="G18:Q18" si="4">SUM(G4:G16)</f>
        <v>648100</v>
      </c>
      <c r="H18" s="5">
        <f t="shared" si="4"/>
        <v>460850</v>
      </c>
      <c r="I18" s="5">
        <f t="shared" si="4"/>
        <v>1108950</v>
      </c>
      <c r="J18" s="5">
        <f t="shared" si="4"/>
        <v>1126200</v>
      </c>
      <c r="K18" s="5">
        <f t="shared" si="4"/>
        <v>697000</v>
      </c>
      <c r="L18" s="5">
        <f t="shared" si="4"/>
        <v>1823200</v>
      </c>
      <c r="M18" s="5">
        <f t="shared" si="4"/>
        <v>154400</v>
      </c>
      <c r="N18" s="5">
        <f t="shared" si="4"/>
        <v>0</v>
      </c>
      <c r="O18" s="5">
        <f t="shared" si="4"/>
        <v>971800</v>
      </c>
      <c r="P18" s="5">
        <f t="shared" si="4"/>
        <v>697000</v>
      </c>
      <c r="Q18" s="5">
        <f t="shared" si="4"/>
        <v>1668800</v>
      </c>
    </row>
    <row r="19" spans="1:17" x14ac:dyDescent="0.25">
      <c r="A19" s="4"/>
      <c r="B19" s="4" t="s">
        <v>22</v>
      </c>
      <c r="C19" s="4" t="s">
        <v>30</v>
      </c>
      <c r="D19" s="7"/>
      <c r="E19" s="4" t="s">
        <v>31</v>
      </c>
      <c r="F19" s="7"/>
      <c r="G19" s="4"/>
      <c r="H19" s="8"/>
      <c r="I19" s="4"/>
      <c r="J19" s="4"/>
      <c r="K19" s="8"/>
      <c r="L19" s="8"/>
      <c r="M19" s="8"/>
      <c r="N19" s="8"/>
      <c r="O19" s="8"/>
      <c r="P19" s="8"/>
      <c r="Q19" s="8"/>
    </row>
    <row r="20" spans="1:17" x14ac:dyDescent="0.25">
      <c r="A20" s="4"/>
      <c r="B20" s="4" t="s">
        <v>17</v>
      </c>
      <c r="C20" s="4" t="s">
        <v>18</v>
      </c>
      <c r="D20" s="4"/>
      <c r="E20" s="4"/>
      <c r="F20" s="4"/>
      <c r="G20" s="4"/>
      <c r="H20" s="4"/>
      <c r="I20" s="4"/>
      <c r="J20" s="4"/>
      <c r="K20" s="4"/>
      <c r="L20" s="4"/>
      <c r="M20" s="4"/>
      <c r="N20" s="4"/>
      <c r="O20" s="4"/>
      <c r="P20" s="4"/>
      <c r="Q20" s="4"/>
    </row>
    <row r="21" spans="1:17" x14ac:dyDescent="0.25">
      <c r="A21" s="4"/>
      <c r="B21" s="4" t="s">
        <v>15</v>
      </c>
      <c r="C21" s="4" t="s">
        <v>0</v>
      </c>
      <c r="D21" s="8"/>
      <c r="E21" s="4" t="s">
        <v>54</v>
      </c>
      <c r="F21" s="4"/>
      <c r="G21" s="4"/>
      <c r="H21" s="4"/>
      <c r="I21" s="4"/>
      <c r="J21" s="4"/>
      <c r="K21" s="4"/>
      <c r="L21" s="4"/>
      <c r="M21" s="4"/>
      <c r="N21" s="4"/>
      <c r="O21" s="4"/>
      <c r="P21" s="4"/>
      <c r="Q21" s="4"/>
    </row>
    <row r="22" spans="1:17" x14ac:dyDescent="0.25">
      <c r="A22" s="4"/>
      <c r="B22" s="4" t="s">
        <v>8</v>
      </c>
      <c r="C22" s="4" t="s">
        <v>1</v>
      </c>
      <c r="D22" s="4"/>
      <c r="E22" s="4"/>
      <c r="F22" s="4"/>
      <c r="G22" s="4"/>
      <c r="H22" s="4"/>
      <c r="I22" s="4"/>
      <c r="J22" s="4"/>
      <c r="K22" s="4"/>
      <c r="L22" s="4"/>
      <c r="M22" s="4"/>
      <c r="N22" s="4"/>
      <c r="O22" s="4"/>
      <c r="P22" s="4"/>
      <c r="Q22" s="4"/>
    </row>
    <row r="23" spans="1:17" x14ac:dyDescent="0.25">
      <c r="A23" s="4"/>
      <c r="B23" s="4"/>
      <c r="C23" s="4"/>
      <c r="D23" s="8"/>
      <c r="E23" s="4"/>
      <c r="F23" s="4"/>
      <c r="G23" s="4"/>
      <c r="H23" s="4"/>
      <c r="I23" s="4"/>
      <c r="J23" s="4"/>
      <c r="K23" s="4"/>
      <c r="L23" s="4"/>
      <c r="M23" s="4"/>
      <c r="N23" s="4"/>
      <c r="O23" s="4"/>
      <c r="P23" s="4"/>
      <c r="Q23" s="4"/>
    </row>
  </sheetData>
  <mergeCells count="13">
    <mergeCell ref="Q2:Q3"/>
    <mergeCell ref="M2:N2"/>
    <mergeCell ref="F2:F3"/>
    <mergeCell ref="G2:H2"/>
    <mergeCell ref="I2:I3"/>
    <mergeCell ref="J2:K2"/>
    <mergeCell ref="L2:L3"/>
    <mergeCell ref="O2:P2"/>
    <mergeCell ref="E2:E3"/>
    <mergeCell ref="A2:A3"/>
    <mergeCell ref="B2:B3"/>
    <mergeCell ref="C2:C3"/>
    <mergeCell ref="D2:D3"/>
  </mergeCells>
  <phoneticPr fontId="4" type="noConversion"/>
  <pageMargins left="0.23622047244094491" right="0.23622047244094491" top="0.74803149606299213" bottom="0.74803149606299213" header="0.31496062992125984" footer="0.31496062992125984"/>
  <pageSetup paperSize="9" scale="55" orientation="landscape" r:id="rId1"/>
  <rowBreaks count="1" manualBreakCount="1">
    <brk id="10"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7417cf-a578-483a-a3c1-35bc226c3bbe">
      <Terms xmlns="http://schemas.microsoft.com/office/infopath/2007/PartnerControls"/>
    </lcf76f155ced4ddcb4097134ff3c332f>
    <TaxCatchAll xmlns="55cda26c-86ea-4135-ba27-d39b72c568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D3CDE4B31D92478EE7FB0EE58E2909" ma:contentTypeVersion="13" ma:contentTypeDescription="Create a new document." ma:contentTypeScope="" ma:versionID="a3a383625c3ec4041c8db61288f708ad">
  <xsd:schema xmlns:xsd="http://www.w3.org/2001/XMLSchema" xmlns:xs="http://www.w3.org/2001/XMLSchema" xmlns:p="http://schemas.microsoft.com/office/2006/metadata/properties" xmlns:ns2="247417cf-a578-483a-a3c1-35bc226c3bbe" xmlns:ns3="55cda26c-86ea-4135-ba27-d39b72c56810" targetNamespace="http://schemas.microsoft.com/office/2006/metadata/properties" ma:root="true" ma:fieldsID="890ffdcc4a620cff57ecf3010991ee67" ns2:_="" ns3:_="">
    <xsd:import namespace="247417cf-a578-483a-a3c1-35bc226c3bbe"/>
    <xsd:import namespace="55cda26c-86ea-4135-ba27-d39b72c5681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7417cf-a578-483a-a3c1-35bc226c3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d040227-3b06-4173-ae46-9604ed6ae55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cda26c-86ea-4135-ba27-d39b72c568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59525cd-64e3-4f20-ab75-ad1302fd08c7}" ma:internalName="TaxCatchAll" ma:showField="CatchAllData" ma:web="55cda26c-86ea-4135-ba27-d39b72c5681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2921C4-857A-4359-85B6-E0F40AAF7098}">
  <ds:schemaRefs>
    <ds:schemaRef ds:uri="http://schemas.microsoft.com/sharepoint/v3/contenttype/forms"/>
  </ds:schemaRefs>
</ds:datastoreItem>
</file>

<file path=customXml/itemProps2.xml><?xml version="1.0" encoding="utf-8"?>
<ds:datastoreItem xmlns:ds="http://schemas.openxmlformats.org/officeDocument/2006/customXml" ds:itemID="{6CB726B7-47E6-4F77-B772-8D762EC6FEA7}">
  <ds:schemaRefs>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55cda26c-86ea-4135-ba27-d39b72c56810"/>
    <ds:schemaRef ds:uri="247417cf-a578-483a-a3c1-35bc226c3bbe"/>
    <ds:schemaRef ds:uri="http://www.w3.org/XML/1998/namespace"/>
  </ds:schemaRefs>
</ds:datastoreItem>
</file>

<file path=customXml/itemProps3.xml><?xml version="1.0" encoding="utf-8"?>
<ds:datastoreItem xmlns:ds="http://schemas.openxmlformats.org/officeDocument/2006/customXml" ds:itemID="{00947E86-5F0E-46D5-AA29-9088BBA4F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7417cf-a578-483a-a3c1-35bc226c3bbe"/>
    <ds:schemaRef ds:uri="55cda26c-86ea-4135-ba27-d39b72c568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2</vt:i4>
      </vt:variant>
    </vt:vector>
  </HeadingPairs>
  <TitlesOfParts>
    <vt:vector size="3" baseType="lpstr">
      <vt:lpstr>2025</vt:lpstr>
      <vt:lpstr>'2025'!Prindiala</vt:lpstr>
      <vt:lpstr>'2025'!Prinditiitlid</vt:lpstr>
    </vt:vector>
  </TitlesOfParts>
  <Manager/>
  <Company>Keskkonnaministeeriumi Infotehnoloogiakeskus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Alar Valdmann;Hanna Vahter</dc:creator>
  <dc:description/>
  <cp:lastModifiedBy>Alar Valdmann</cp:lastModifiedBy>
  <cp:revision/>
  <cp:lastPrinted>2024-04-24T05:12:14Z</cp:lastPrinted>
  <dcterms:created xsi:type="dcterms:W3CDTF">2022-07-11T14:00:50Z</dcterms:created>
  <dcterms:modified xsi:type="dcterms:W3CDTF">2024-04-24T05:28:21Z</dcterms:modified>
  <cp:category/>
  <cp:contentStatus/>
  <dc:title>Reaalajamajanduse projektide tööplaani tegevuste kirjeldus koos prognoositava 2025 eelarvega.</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0x01010074D3CDE4B31D92478EE7FB0EE58E2909</vt:lpwstr>
  </property>
  <property fmtid="{D5CDD505-2E9C-101B-9397-08002B2CF9AE}" pid="3" name="MediaServiceImageTags">
    <vt:lpwstr/>
  </property>
</Properties>
</file>